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<sst xmlns="http://schemas.openxmlformats.org/spreadsheetml/2006/main" count="146" uniqueCount="87">
  <si>
    <t>Gasoil</t>
  </si>
  <si>
    <t>Dinar</t>
  </si>
  <si>
    <t>Sopar</t>
  </si>
  <si>
    <t>Camping</t>
  </si>
  <si>
    <t>Total despesa diaria</t>
  </si>
  <si>
    <t>Total Despesa diaria</t>
  </si>
  <si>
    <t>TOTAL</t>
  </si>
  <si>
    <t>cafes</t>
  </si>
  <si>
    <t>Parking</t>
  </si>
  <si>
    <t>Diversos - Veures - joguines - Gelats</t>
  </si>
  <si>
    <t>Espectacle Mediaval Nocturn a Carcassone</t>
  </si>
  <si>
    <t>Camping Center - Arreglar Calentador Caravana</t>
  </si>
  <si>
    <t xml:space="preserve">Inici de les vacances - Dia de trasllat - Viatge d'Amposta a Carcassonne - Es un dia molt accidentat -  Fins arribar a Carcassone pareig que tot vagi bé, però: no trobem camping fins que es de nit, i ho fam com un extra, ens possem a l'entrada d'un camping (a l'ombra de l'olivera) que no ens faciliten a sortida i tenim que fer-ho marxa enrera i amb baixada, fam patir l'embrague i després ens patina l'embrague (sense camping i sense embrague i amb dos nens i una caravana). Quan ens instal.lem busquem la taula per dinar i no la portem, pareix que l'hem deixat a Camping center al matí. Per avuí millor anem a dormir. </t>
  </si>
  <si>
    <t>Jocs camping</t>
  </si>
  <si>
    <t>Carta de la France - Mapa de França</t>
  </si>
  <si>
    <t>Diversos - Gelat - ..</t>
  </si>
  <si>
    <t>Entrades Disney</t>
  </si>
  <si>
    <t>Entrades Chateau Chenonceau</t>
  </si>
  <si>
    <t>Bocates - veure i gelats</t>
  </si>
  <si>
    <t>Super Mercat</t>
  </si>
  <si>
    <t>Parking Disney</t>
  </si>
  <si>
    <t>Diversos</t>
  </si>
  <si>
    <t>Deportives</t>
  </si>
  <si>
    <t>Souvernirs Diversos</t>
  </si>
  <si>
    <t>Llepolies diverses</t>
  </si>
  <si>
    <t>Veure</t>
  </si>
  <si>
    <t>Palometes</t>
  </si>
  <si>
    <t>Ëntrades Asterix</t>
  </si>
  <si>
    <t>Diversos (Veure - Souvenirs - ...)</t>
  </si>
  <si>
    <t>Fruita i Formatge</t>
  </si>
  <si>
    <t>Carrefour</t>
  </si>
  <si>
    <t>Engtrades Chateau Fougeres</t>
  </si>
  <si>
    <t>Parking Mont Saint Michel</t>
  </si>
  <si>
    <t>Jersei Toni</t>
  </si>
  <si>
    <t xml:space="preserve">Diversos - Souvenirs - Gelat </t>
  </si>
  <si>
    <t>Visita al Castell de Chambord. La gran cantitat de gent i els nens no ens dona ganes de realitzar la visita al interior del castell. Seguim el camir cap als voltants de Paris. Al final fem cap a Torci al camping Parc de la Colline. Després de possar-mos pel interior de Juvisi i fer un recorregut per la vora del Sena passant les rodes de la caravana per sobre les voreres ja que no pasaba. En aquest camping venen les entrades per DisneyLand  i Asterix</t>
  </si>
  <si>
    <t xml:space="preserve">Visita al Parc Asterix. Avuí tot el dia plou i fa sol. No som tant matiners com el dia anterior ja que les forces comencen a fallar. Voliem donar mitja volta però Erik preferia visita el parc ploven que anar a veure la torre Eiffel. Al final el dia va ser tot un exit, passat per aigua però bé. </t>
  </si>
  <si>
    <t>Dia de trasllat. Anem de Torcy cap a la Bretagna. Al final arribem a Fougeres i ens instal.lem al camping municipal, per cert fins ara el que té millors serveis. Arribem d'hora així que anem a donar un tomb. Com es de costum en aquesta gent tot esta tancat i sols son les 19,30h., tothom esta sopan. Al final acabem sopan a la plaça del Theatre i nosaltres acabem gelats com a cucs i fen teatre. La madam trenca una copa i monssieur trenca el agafa mantels. Riem molt, segur que pensen que anem bufats. Al arribar a la caravana entrem en calor. Bona nit.</t>
  </si>
  <si>
    <t>Visita al castell de Fougeres, el castell mediaval més gran d'Europa. Erik i Aaron ens acaben les ganes de vsiitar cap altre castell, ja que allà on hi ha perill estan ells. Després visitem Vitre un castell  i un poble encantadors. Anem a Rennes, fem compres a unes grans galeries, i anem al bosc de Brocelandia. Visitem la tomba de Meril. Tornem al camping. Sopem i provem tots els formatges que hem comprat. També ens vevem una ampolla de sidra que hem comprat.</t>
  </si>
  <si>
    <t xml:space="preserve">Trasllat cap al Mont Saint Michel "una de las 7 maravillas del mundo". Arribem fins allí amb la caravana, però aixó ens incrementa el parking al doble i decidim anar a buscar camping i tornar. Ens instal.lem al camping que hi ha allí mateix. Dinem al restaurant i anem una estona a la caravana. NO ACONSEGUEIXO FER MITDIADA. Visitem el Mont Saint Michel. Quan fa 1/2 hora que som aquí es produeix una puixada de la marea. Visitem l'interior i ens quedem fins després de sopar per veureu de nit. Provem els creps i el goofres. </t>
  </si>
  <si>
    <t>Diversos (Pà, portitos, sabó roba)</t>
  </si>
  <si>
    <t>Sortida de Mont Saint Michel cap a Dinard. El camping que acabem de deixar el millor fins el moment (parcel.les rectes i espaioses, serveis sanitaris excel.lents...). Decidim anar per tota la costa des de Mont Saint Michel fins Cancale on hem dinat de perles (una supermariscada i una ampolla de sidra, típica de la bretanya). A meitat cami hem parat a Dol de Bretagne on hi ha un dolmen, hem fet unes fotos hem seguit cami. Avui hem entat per tots el pobles i poblets que hem trobat pel cami (vaja patimen).Després de dinar continuem viatge fins St. Malo, hem entrat dintre i hem fet cap a intra-muros que com el seu nom indica ens dintre les muralles (sempre amb la caravana enganxada al cul). Per fí trobem el pont que uneix St. Malo amb Dinard i cap allà fem cap, busquem un camping i arribem a un que esta demunt un acantilat.</t>
  </si>
  <si>
    <t>CD</t>
  </si>
  <si>
    <t>Regals (pates, etc..)</t>
  </si>
  <si>
    <t>Gelats</t>
  </si>
  <si>
    <t>Menjar</t>
  </si>
  <si>
    <t>Cafes - pa</t>
  </si>
  <si>
    <t>Camping (Port Blanc) 2 nits</t>
  </si>
  <si>
    <t>Camping (Saint Jean) 1 nit</t>
  </si>
  <si>
    <t xml:space="preserve">Sortin cap a Saint Malò, però un embos ens fa donar la volta i anar cap a Dinan. Pasegem perls seus carrers, plou, fa sol, visitem el seu castell, comprem paté de tonyina i marxem. A dinar a Saint Malò. Sols arribar ens seiem a dinar (13:00h.) i provem les galetes bretones i menjem musclos. Tots es tornen a possar les botes, i Ana i Toni vevem sidra i ví blanc, cada cop els agrada més. Caminem per tota la muralla. Anem fins el fort ?? ja que el mar esta baix i es pot arribar caminan. Pasegem per Intra-muros, berenem, i fins que ja estem cansats com tots els dies. Es hora de tornar al camping. Fer el sopar i a dormir que fa molt fred. N`hi ha que no surten ni per anar al WC. </t>
  </si>
  <si>
    <t>Ens aixequem abans les 8:00h. I sortim pronte de ruta cap a Finisterre. Anen cap al cap Fréhel passem per Erquy i després cap a Paimpol i Ile de Brehat. Ens possem per camins i pobles amb la caravana que en tenim un far. Tenim que donar la volta a un caminet al cap Brehat ja que no hi ha continuació. Després tirem cap a Brest. Al arribar no trovem el Camping que teniem previst i ens anem cap un altra zona. Enseguida trovem un camping Saint Jean. Esta en un lloc molt amagat i la carretera que arriba es molt estreta i dolenta, no podem passar de 30 km amb la caravana ja que ens fa vota. Ens instal.lem i ens agrada prou el camping, però desrprés de anar a sopar al restaurant del camping, possem el microones en marxa i poffff. sense llum. Ja es tard per ser aquí i dingú del camping trovem. La caixa esta tancada amb una clau i estem + d'un hora sense llum. Ens preparem per dormir i llavors Toni arriglar el tema amb uns Italians que ens deixen conectar a la seva toma, amb la posibilitat de que ells també es queden sense, però pasar res, i finallment dormin amb llum, cosa que no fa falta per dormir.</t>
  </si>
  <si>
    <t xml:space="preserve">Avuí es un dia bonic, fa sol, no fa aire, i tampoc molta color. Decidim marxa i no anar a cap lloc de la zona (voliem anar al Oceanopolis de Brest). Anem en busca del camping Bel Air, que Toni va veure per intenet i sap que té un parc amb picines amb tobogans, i atraccions per grans i petits. Inclus té entrada per gent que no esta al camping. Tenim algo de problema per trovar Landudec, població del camping, però la trovem. Ens instal.lem, dinem i anem a veure el parc. Fins ara Erik no sap res, pensa que la piscina que tenim enfront es tot el que hi ha en aquest camping. De fet nosaltres encara i donem informació i li diem si vol anar a aquest camping. Al veure el parc es tornar boix. En vam divertir fins casi hora de tancar. Després a sopar i a dormir.l </t>
  </si>
  <si>
    <t>Jerseis</t>
  </si>
  <si>
    <t>Gelats - Diversos</t>
  </si>
  <si>
    <t>Pa - Galletes</t>
  </si>
  <si>
    <t>Arrecades</t>
  </si>
  <si>
    <t>Jerseis - Gorrets</t>
  </si>
  <si>
    <t>Farmacia</t>
  </si>
  <si>
    <t>Parc Prehistoria</t>
  </si>
  <si>
    <t>Sidra</t>
  </si>
  <si>
    <t>SuperMercat</t>
  </si>
  <si>
    <t>69.99</t>
  </si>
  <si>
    <t>Galletes</t>
  </si>
  <si>
    <t>Gelat</t>
  </si>
  <si>
    <t>Pà</t>
  </si>
  <si>
    <t xml:space="preserve">Anem cap a Quimper, quan estem arriban es possa a ploure. Aaron dorm, aparquem al centre i al baixa fa molt fred. Decidim veure amb cotxe el que puguem que es poca cosa. Després anem a uns magatzems que sabem venen coses tipiques de la bretanya, però sobretot roba, ja que es una fabrica de roba. Deprès anem cap a Concarnou, però arribem just a les 14:00H. i com es normal aquí les cuines d'allí on volem dinar son tancades. Al final acabem dinan a un lloc prou típic, però no es que voliem. Concarnou es el 3º port pesqué de França, i el primer amb tonyina. Passegem per dintre la ciutat tancada, i fa molt fred, al entra la marejada es baixa i al sorti (cosa d'una hora) ja es alta. Anem cap al camping, però passem a comprar, segueix ploven i en entretenim més del compte, al passar per Quimper fa sol i els tobogans del camping tanquen a les 19 H. Erik vol banyar-se i demà marxem. Al final pot tirar-se 4 cops. Després anem cap al Pointe Raz, amb la sorpresa que al arribar per aparca ens fan pagar 8 euros, i decidim no anar, i anem al pointe val a uns 15 km. Es prou bonic, i després cap al camping a sopar i a dormir. </t>
  </si>
  <si>
    <t xml:space="preserve">Deixem el camping de Landudec, però abans Erik es banya a la piscina. Marxem cap a Vannes. Arribem al camping de Badem, Erik té un altra sorpresa, aquí també hi ha tobagans acuatics, tot i que no hi ha un parc. Fa un bon sol, ens banyem tots i quan ja estem gelats, marxem a passejar per la zona. Anem fins algunes puntes, i visitem Arradon i es campings de tot el litoral fins Vannes. Aparquem al port de Vannes en encanta, tot molt bonic i quan ens decidim a sopar aquí, tenim aparcament, es bon hora, Erik es possa a plorar, té molt mal de boca, Aaron al veure que Erik esta així també plora, acabem a urgencies, sense sopar i casi tots ploran. Res un xerop per glopejar, i cap al camping a sopar, ja que no ens donaran menjar a cap restaurant. Bona nit. </t>
  </si>
  <si>
    <t>Cadires - tamburets.</t>
  </si>
  <si>
    <t xml:space="preserve">Al matí visitem primer la Farmacia a Auray, i després cap a Carnac. Aquí volem visita el museu, es tancat, arribem tard, visitem el poble, fan mercat, es quedem a dinar, Galetes, es propietari del restaurant es un mal educat. Després anem al alineament de menhirs. Aquí es tornar a possar a ploure, fe fred i vent (es passa unes 15 o 16 hores ploven molt). Anem cap a Quiberon i la liem. Es possem en un embos que ens passem 4 hores sense sortir del cotxe ni de la carretera. A Quiberon comprem cadires i tamburets. Avuí teniem dicidit tornar a Vannes a sopar, però quan conseguim arribar al camping es masa tard per anar fins a Vannes i més plou molt i no apeteix. Sopem a la caravana. </t>
  </si>
  <si>
    <t xml:space="preserve">Anem al parc de la prehistoria, Erik i Aaron com es habitual ens fan enfada. Dinem a Malansac, el poble on esta el parc. Al final participem en l'aniversari d'un senyor que fa 80 anys, en inviten a tortell. A la tarde comprem sidra per portar cap a casa. Anem al camping al costat hi ha una gent de Barna, i a un dels nens li diuen Eric. Juguen junts a la picina, el llit elastic, i a futbol. Després marxem cap a Vannes, ja que volem fer una mariscada abans de marxa. Finalment ho aconseguim, tot i que fa molt fred, masa, el lloc es estret i estem patin. Es molt complerta, disfrutem prou tots. </t>
  </si>
  <si>
    <t xml:space="preserve">Sortim molt més tard del previst del camping. Passem per Nantes sobre les 14h. Passem sobre un pont, per creuar el riu Loira, molt impresionant, que fa puixada i baixada. Parem a un parking vora carretera que no té serveis i tots fem pi-pi. Per dinar parem a un area que ens trobem primer una parella de jubilats britanics amb caravana que van a pasar l'hivern a Benidorm, molt agradables i que passarran la nit en aquesta area, ja que ell esta molt cansat, i després amb un Gabacho mal educat que Erik té que pegar-li. Seguim fins arribar a Chatelaillon-Plage per entrar a un camping. Aquí també recolecten ostres. Es un poble pesque i molt tranquil pel que parreix. </t>
  </si>
  <si>
    <t>Sortim del camping a les 9:40 aprox. Amb l'intenció d'arribar a Eucaliptus avuí. Passem per Burdeos, Tarbes, Saint Beat, Vielha, Lleida, i Amposta, arribem a Eucaliptus a les 23:30h. Fa molta calor, hi ha mosquits, feia 20 dies que no suava, hi que no ens picaba cap mosquit. Baixem potes, mengem alguna cosa que ens preparen els veïns, i a dormir, sense roba i sense tapar-mos. Bona nit i fins la propera.</t>
  </si>
  <si>
    <t>Autopista Espanyola</t>
  </si>
  <si>
    <t>Autopista França</t>
  </si>
  <si>
    <t>Autopista</t>
  </si>
  <si>
    <t>Subtotal Gasoil</t>
  </si>
  <si>
    <t>Subtotal Autopista</t>
  </si>
  <si>
    <t>Subtotal campings</t>
  </si>
  <si>
    <t>Trasllat de Carcassone per anar a la vall del Loire. Fem uns 600Km. Passem per Toulousse, tot i que no entrem.  Truquem al camping de la Citadelle de Loches que es al que volem arribar, ens diuen que tanquen a les 20:00 h. I que no hi ha problema, però que més tard no podem entrar. Correm tot el que podem, però els últims Km. son  eterns, desde Chatoreaux fins gairebé Loches anem darrera un camió que tot i que va a 90 - 100 km/h. ens pareix que va molt espai. Al final l'adelantem, i finalment truquem al camping i ens diu que ens espera.</t>
  </si>
  <si>
    <t xml:space="preserve">Carcassonne - Al matí canvi de Camping, el nou camping esta perdut a les montanyes i per arribar es fa amb un camí que no passen dos cotxes, a més el camping es costa a dalt i amb carrers estrets, però es molt bé, es de 3 * i les parceles molt bones, té molts pins i el porten uns negrets - Despres de dinar Visita a Carcassone - de les 15 h. Fins les 23:30h.    Aparquem al parking de Le Cite. Costa 10 € , pero pots entrar amb la Caravana i tens 24h. Aigua i Serveis.  Sopem a Le Cite i entrem a veure un espectacle mediaval al teatre. </t>
  </si>
  <si>
    <t>Visitem  els castells de Chenonceau es impresionan, però amb Erik i Aaron es fa molt pessat. Aaron es passa les barreres per no passa per .... dalt el cap i puixa als llits, millor no entra a un altre castell. - Amboise (Població i voltants del castell) En aquesta població va morir Leonardo Da Vinci - Chamont el més bonic dels vistos fins ara, per arribar tenim que puixa una costa que i els jardins - Loches.</t>
  </si>
  <si>
    <t xml:space="preserve">Visita a DisneyLand Paris. A les 9:45 ja estem al interior. Sortim a les 24h. Únic dia que Toni té mal de cap en totes les vacances. Es fantàstic, però molt comercial. Es el dia més car de totes les vacances. </t>
  </si>
  <si>
    <t xml:space="preserve">Total Km. </t>
  </si>
  <si>
    <t>Dinars i Sopars Fora</t>
  </si>
  <si>
    <t>Diversos - Gelats</t>
  </si>
  <si>
    <t>Regals</t>
  </si>
  <si>
    <t>Entrades i actes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</si>
</sst>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
    <font>
      <sz val="10"/>
      <name val="Arial"/>
      <family val="0"/>
    </font>
    <font>
      <sz val="10"/>
      <color indexed="10"/>
      <name val="Arial"/>
      <family val="2"/>
    </font>
  </fonts>
  <fills count="3">
    <fill>
      <patternFill/>
    </fill>
    <fill>
      <patternFill patternType="gray125"/>
    </fill>
    <fill>
      <patternFill patternType="solid">
        <fgColor indexed="42"/>
        <bgColor indexed="64"/>
      </patternFill>
    </fill>
  </fills>
  <borders count="23">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16" fontId="0" fillId="0" borderId="1" xfId="0" applyNumberFormat="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2" borderId="7" xfId="0" applyFont="1" applyFill="1"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 xfId="0" applyFill="1"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 xfId="0" applyBorder="1" applyAlignment="1">
      <alignment horizontal="right"/>
    </xf>
    <xf numFmtId="0" fontId="0" fillId="0" borderId="0" xfId="0" applyBorder="1" applyAlignment="1">
      <alignment horizontal="righ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13" xfId="0" applyFont="1" applyBorder="1" applyAlignment="1">
      <alignment horizontal="center" wrapText="1"/>
    </xf>
    <xf numFmtId="0" fontId="1" fillId="0" borderId="20"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0"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21" xfId="0" applyFont="1" applyBorder="1" applyAlignment="1">
      <alignment horizontal="center" wrapText="1"/>
    </xf>
    <xf numFmtId="0" fontId="1" fillId="0" borderId="18" xfId="0" applyFont="1" applyBorder="1" applyAlignment="1">
      <alignment horizontal="center" wrapText="1"/>
    </xf>
    <xf numFmtId="0" fontId="1" fillId="0" borderId="13" xfId="0" applyFont="1" applyBorder="1" applyAlignment="1">
      <alignment horizontal="left" wrapText="1"/>
    </xf>
    <xf numFmtId="0" fontId="1" fillId="0" borderId="20"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0"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1" fillId="0" borderId="21" xfId="0" applyFont="1" applyBorder="1" applyAlignment="1">
      <alignment horizontal="left" wrapText="1"/>
    </xf>
    <xf numFmtId="0" fontId="1" fillId="0" borderId="18" xfId="0" applyFont="1" applyBorder="1" applyAlignment="1">
      <alignment horizontal="left" wrapText="1"/>
    </xf>
    <xf numFmtId="0" fontId="0" fillId="2" borderId="6" xfId="0" applyFont="1" applyFill="1" applyBorder="1" applyAlignment="1">
      <alignment horizontal="center"/>
    </xf>
    <xf numFmtId="0" fontId="0" fillId="2" borderId="22" xfId="0" applyFont="1" applyFill="1" applyBorder="1" applyAlignment="1">
      <alignment horizontal="center"/>
    </xf>
    <xf numFmtId="0" fontId="0" fillId="2"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264"/>
  <sheetViews>
    <sheetView tabSelected="1" workbookViewId="0" topLeftCell="A142">
      <selection activeCell="C265" sqref="C265"/>
    </sheetView>
  </sheetViews>
  <sheetFormatPr defaultColWidth="11.421875" defaultRowHeight="12.75"/>
  <cols>
    <col min="1" max="1" width="8.8515625" style="0" customWidth="1"/>
    <col min="2" max="2" width="40.28125" style="0" customWidth="1"/>
    <col min="6" max="6" width="36.421875" style="0" customWidth="1"/>
  </cols>
  <sheetData>
    <row r="2" ht="13.5" thickBot="1">
      <c r="A2" s="1">
        <v>38572</v>
      </c>
    </row>
    <row r="3" spans="2:6" ht="12.75">
      <c r="B3" s="3" t="s">
        <v>0</v>
      </c>
      <c r="C3" s="11">
        <v>59</v>
      </c>
      <c r="D3" s="25" t="s">
        <v>12</v>
      </c>
      <c r="E3" s="26"/>
      <c r="F3" s="27"/>
    </row>
    <row r="4" spans="2:6" ht="12.75">
      <c r="B4" s="4" t="s">
        <v>11</v>
      </c>
      <c r="C4" s="12">
        <v>131.29</v>
      </c>
      <c r="D4" s="28"/>
      <c r="E4" s="29"/>
      <c r="F4" s="30"/>
    </row>
    <row r="5" spans="2:6" ht="12.75">
      <c r="B5" s="4"/>
      <c r="C5" s="12"/>
      <c r="D5" s="28"/>
      <c r="E5" s="29"/>
      <c r="F5" s="30"/>
    </row>
    <row r="6" spans="2:6" ht="12.75">
      <c r="B6" s="4" t="s">
        <v>3</v>
      </c>
      <c r="C6" s="12">
        <v>19.2</v>
      </c>
      <c r="D6" s="28"/>
      <c r="E6" s="29"/>
      <c r="F6" s="30"/>
    </row>
    <row r="7" spans="2:6" ht="12.75">
      <c r="B7" s="4" t="s">
        <v>7</v>
      </c>
      <c r="C7" s="12">
        <v>2.1</v>
      </c>
      <c r="D7" s="28"/>
      <c r="E7" s="29"/>
      <c r="F7" s="30"/>
    </row>
    <row r="8" spans="2:6" ht="12.75">
      <c r="B8" s="2" t="s">
        <v>72</v>
      </c>
      <c r="C8" s="12">
        <v>25.92</v>
      </c>
      <c r="D8" s="28"/>
      <c r="E8" s="29"/>
      <c r="F8" s="30"/>
    </row>
    <row r="9" spans="2:6" ht="12.75">
      <c r="B9" s="2" t="s">
        <v>73</v>
      </c>
      <c r="C9" s="12">
        <v>4.9</v>
      </c>
      <c r="D9" s="28"/>
      <c r="E9" s="29"/>
      <c r="F9" s="30"/>
    </row>
    <row r="10" spans="2:6" ht="12.75">
      <c r="B10" s="2"/>
      <c r="C10" s="12"/>
      <c r="D10" s="28"/>
      <c r="E10" s="29"/>
      <c r="F10" s="30"/>
    </row>
    <row r="11" spans="2:6" ht="12.75">
      <c r="B11" s="2"/>
      <c r="C11" s="12"/>
      <c r="D11" s="28"/>
      <c r="E11" s="29"/>
      <c r="F11" s="30"/>
    </row>
    <row r="12" spans="2:6" ht="12.75">
      <c r="B12" s="2"/>
      <c r="C12" s="12"/>
      <c r="D12" s="28"/>
      <c r="E12" s="29"/>
      <c r="F12" s="30"/>
    </row>
    <row r="13" spans="2:6" ht="12.75">
      <c r="B13" s="2"/>
      <c r="C13" s="12"/>
      <c r="D13" s="31"/>
      <c r="E13" s="32"/>
      <c r="F13" s="33"/>
    </row>
    <row r="14" spans="2:4" ht="13.5" thickBot="1">
      <c r="B14" s="10" t="s">
        <v>4</v>
      </c>
      <c r="C14" s="9"/>
      <c r="D14" s="9">
        <f>SUM(C3:C8)</f>
        <v>237.51</v>
      </c>
    </row>
    <row r="15" ht="13.5" thickBot="1">
      <c r="A15" s="1">
        <v>38573</v>
      </c>
    </row>
    <row r="16" spans="2:6" ht="12.75">
      <c r="B16" s="3" t="s">
        <v>10</v>
      </c>
      <c r="C16" s="11">
        <v>24</v>
      </c>
      <c r="D16" s="25" t="s">
        <v>79</v>
      </c>
      <c r="E16" s="26"/>
      <c r="F16" s="27"/>
    </row>
    <row r="17" spans="2:6" ht="12.75">
      <c r="B17" s="4" t="s">
        <v>1</v>
      </c>
      <c r="C17" s="12">
        <v>46.5</v>
      </c>
      <c r="D17" s="28"/>
      <c r="E17" s="29"/>
      <c r="F17" s="30"/>
    </row>
    <row r="18" spans="2:6" ht="12.75">
      <c r="B18" s="4" t="s">
        <v>2</v>
      </c>
      <c r="C18" s="12">
        <v>35</v>
      </c>
      <c r="D18" s="28"/>
      <c r="E18" s="29"/>
      <c r="F18" s="30"/>
    </row>
    <row r="19" spans="2:6" ht="12.75">
      <c r="B19" s="4" t="s">
        <v>3</v>
      </c>
      <c r="C19" s="12">
        <v>19.2</v>
      </c>
      <c r="D19" s="28"/>
      <c r="E19" s="29"/>
      <c r="F19" s="30"/>
    </row>
    <row r="20" spans="2:6" ht="12.75">
      <c r="B20" s="4" t="s">
        <v>8</v>
      </c>
      <c r="C20" s="12">
        <v>10</v>
      </c>
      <c r="D20" s="28"/>
      <c r="E20" s="29"/>
      <c r="F20" s="30"/>
    </row>
    <row r="21" spans="2:6" ht="12.75">
      <c r="B21" s="5" t="s">
        <v>9</v>
      </c>
      <c r="C21" s="16">
        <v>23.75</v>
      </c>
      <c r="D21" s="28"/>
      <c r="E21" s="29"/>
      <c r="F21" s="30"/>
    </row>
    <row r="22" spans="2:6" ht="12.75">
      <c r="B22" s="24"/>
      <c r="C22" s="14"/>
      <c r="D22" s="28"/>
      <c r="E22" s="29"/>
      <c r="F22" s="30"/>
    </row>
    <row r="23" spans="2:6" ht="12.75">
      <c r="B23" s="24"/>
      <c r="C23" s="14"/>
      <c r="D23" s="28"/>
      <c r="E23" s="29"/>
      <c r="F23" s="30"/>
    </row>
    <row r="24" spans="2:6" ht="13.5" thickBot="1">
      <c r="B24" s="24"/>
      <c r="C24" s="14"/>
      <c r="D24" s="31"/>
      <c r="E24" s="32"/>
      <c r="F24" s="33"/>
    </row>
    <row r="25" spans="2:4" ht="13.5" thickBot="1">
      <c r="B25" s="7" t="s">
        <v>5</v>
      </c>
      <c r="C25" s="6"/>
      <c r="D25" s="9">
        <f>SUM(C16:C21)</f>
        <v>158.45</v>
      </c>
    </row>
    <row r="26" ht="12.75">
      <c r="A26" s="1">
        <v>38574</v>
      </c>
    </row>
    <row r="27" spans="2:6" ht="12.75">
      <c r="B27" s="2" t="s">
        <v>0</v>
      </c>
      <c r="C27" s="2">
        <v>130.11</v>
      </c>
      <c r="D27" s="25" t="s">
        <v>78</v>
      </c>
      <c r="E27" s="26"/>
      <c r="F27" s="27"/>
    </row>
    <row r="28" spans="2:6" ht="12.75">
      <c r="B28" s="2" t="s">
        <v>1</v>
      </c>
      <c r="C28" s="2">
        <v>0</v>
      </c>
      <c r="D28" s="28"/>
      <c r="E28" s="29"/>
      <c r="F28" s="30"/>
    </row>
    <row r="29" spans="2:6" ht="12.75">
      <c r="B29" s="2" t="s">
        <v>2</v>
      </c>
      <c r="C29" s="2">
        <v>0</v>
      </c>
      <c r="D29" s="28"/>
      <c r="E29" s="29"/>
      <c r="F29" s="30"/>
    </row>
    <row r="30" spans="2:6" ht="12.75">
      <c r="B30" s="2" t="s">
        <v>3</v>
      </c>
      <c r="C30" s="2">
        <v>26.3</v>
      </c>
      <c r="D30" s="28"/>
      <c r="E30" s="29"/>
      <c r="F30" s="30"/>
    </row>
    <row r="31" spans="2:6" ht="12.75">
      <c r="B31" s="2" t="s">
        <v>13</v>
      </c>
      <c r="C31" s="2">
        <v>1</v>
      </c>
      <c r="D31" s="28"/>
      <c r="E31" s="29"/>
      <c r="F31" s="30"/>
    </row>
    <row r="32" spans="2:6" ht="12.75">
      <c r="B32" s="2" t="s">
        <v>14</v>
      </c>
      <c r="C32" s="2">
        <v>3.8</v>
      </c>
      <c r="D32" s="28"/>
      <c r="E32" s="29"/>
      <c r="F32" s="30"/>
    </row>
    <row r="33" spans="2:6" ht="12.75">
      <c r="B33" s="13" t="s">
        <v>15</v>
      </c>
      <c r="C33" s="13">
        <v>4.25</v>
      </c>
      <c r="D33" s="28"/>
      <c r="E33" s="29"/>
      <c r="F33" s="30"/>
    </row>
    <row r="34" spans="2:6" ht="12.75">
      <c r="B34" s="2" t="s">
        <v>74</v>
      </c>
      <c r="C34" s="2">
        <v>30.4</v>
      </c>
      <c r="D34" s="28"/>
      <c r="E34" s="29"/>
      <c r="F34" s="30"/>
    </row>
    <row r="35" spans="2:6" ht="12.75">
      <c r="B35" s="2"/>
      <c r="C35" s="2"/>
      <c r="D35" s="31"/>
      <c r="E35" s="32"/>
      <c r="F35" s="33"/>
    </row>
    <row r="36" spans="2:4" ht="12.75">
      <c r="B36" s="2"/>
      <c r="C36" s="2"/>
      <c r="D36" s="15">
        <f>SUM(C27:C35)</f>
        <v>195.86000000000004</v>
      </c>
    </row>
    <row r="37" ht="12.75">
      <c r="A37" s="1">
        <v>38575</v>
      </c>
    </row>
    <row r="38" spans="2:6" ht="12.75">
      <c r="B38" s="2" t="s">
        <v>0</v>
      </c>
      <c r="C38" s="2"/>
      <c r="D38" s="25" t="s">
        <v>80</v>
      </c>
      <c r="E38" s="26"/>
      <c r="F38" s="27"/>
    </row>
    <row r="39" spans="2:6" ht="12.75">
      <c r="B39" s="2" t="s">
        <v>18</v>
      </c>
      <c r="C39" s="2">
        <v>22.95</v>
      </c>
      <c r="D39" s="28"/>
      <c r="E39" s="29"/>
      <c r="F39" s="30"/>
    </row>
    <row r="40" spans="2:6" ht="12.75">
      <c r="B40" s="2"/>
      <c r="C40" s="2"/>
      <c r="D40" s="28"/>
      <c r="E40" s="29"/>
      <c r="F40" s="30"/>
    </row>
    <row r="41" spans="2:6" ht="12.75">
      <c r="B41" s="2" t="s">
        <v>3</v>
      </c>
      <c r="C41" s="2">
        <v>26.3</v>
      </c>
      <c r="D41" s="28"/>
      <c r="E41" s="29"/>
      <c r="F41" s="30"/>
    </row>
    <row r="42" spans="2:6" ht="12.75">
      <c r="B42" s="2" t="s">
        <v>17</v>
      </c>
      <c r="C42" s="2">
        <v>16</v>
      </c>
      <c r="D42" s="28"/>
      <c r="E42" s="29"/>
      <c r="F42" s="30"/>
    </row>
    <row r="43" spans="2:6" ht="12.75">
      <c r="B43" s="2" t="s">
        <v>19</v>
      </c>
      <c r="C43" s="2">
        <v>17.21</v>
      </c>
      <c r="D43" s="31"/>
      <c r="E43" s="32"/>
      <c r="F43" s="33"/>
    </row>
    <row r="44" ht="12.75">
      <c r="D44" s="15">
        <f>SUM(C38:C43)</f>
        <v>82.46000000000001</v>
      </c>
    </row>
    <row r="45" ht="12.75">
      <c r="A45" s="1">
        <v>38576</v>
      </c>
    </row>
    <row r="46" spans="2:6" ht="12.75">
      <c r="B46" s="2" t="s">
        <v>0</v>
      </c>
      <c r="C46" s="2"/>
      <c r="D46" s="25" t="s">
        <v>35</v>
      </c>
      <c r="E46" s="26"/>
      <c r="F46" s="27"/>
    </row>
    <row r="47" spans="2:6" ht="12.75">
      <c r="B47" s="2" t="s">
        <v>1</v>
      </c>
      <c r="C47" s="2"/>
      <c r="D47" s="28"/>
      <c r="E47" s="29"/>
      <c r="F47" s="30"/>
    </row>
    <row r="48" spans="2:6" ht="12.75">
      <c r="B48" s="2" t="s">
        <v>2</v>
      </c>
      <c r="C48" s="2"/>
      <c r="D48" s="28"/>
      <c r="E48" s="29"/>
      <c r="F48" s="30"/>
    </row>
    <row r="49" spans="2:6" ht="12.75">
      <c r="B49" s="2" t="s">
        <v>3</v>
      </c>
      <c r="C49" s="2"/>
      <c r="D49" s="28"/>
      <c r="E49" s="29"/>
      <c r="F49" s="30"/>
    </row>
    <row r="50" spans="3:6" ht="12.75">
      <c r="C50" s="2"/>
      <c r="D50" s="28"/>
      <c r="E50" s="29"/>
      <c r="F50" s="30"/>
    </row>
    <row r="51" spans="3:6" ht="12.75">
      <c r="C51" s="2"/>
      <c r="D51" s="28"/>
      <c r="E51" s="29"/>
      <c r="F51" s="30"/>
    </row>
    <row r="52" spans="3:6" ht="12.75">
      <c r="C52" s="2"/>
      <c r="D52" s="31"/>
      <c r="E52" s="32"/>
      <c r="F52" s="33"/>
    </row>
    <row r="53" ht="12.75">
      <c r="D53" s="15">
        <f>SUM(C46:C52)</f>
        <v>0</v>
      </c>
    </row>
    <row r="54" ht="12.75">
      <c r="A54" s="1">
        <v>38577</v>
      </c>
    </row>
    <row r="55" spans="2:6" ht="12.75">
      <c r="B55" s="2" t="s">
        <v>26</v>
      </c>
      <c r="C55" s="2">
        <v>3.4</v>
      </c>
      <c r="D55" s="25" t="s">
        <v>81</v>
      </c>
      <c r="E55" s="26"/>
      <c r="F55" s="27"/>
    </row>
    <row r="56" spans="2:6" ht="12.75">
      <c r="B56" s="2" t="s">
        <v>25</v>
      </c>
      <c r="C56" s="2">
        <v>10.6</v>
      </c>
      <c r="D56" s="28"/>
      <c r="E56" s="29"/>
      <c r="F56" s="30"/>
    </row>
    <row r="57" spans="2:6" ht="12.75">
      <c r="B57" s="2" t="s">
        <v>2</v>
      </c>
      <c r="C57" s="2">
        <v>33.8</v>
      </c>
      <c r="D57" s="28"/>
      <c r="E57" s="29"/>
      <c r="F57" s="30"/>
    </row>
    <row r="58" spans="2:6" ht="12.75">
      <c r="B58" s="2" t="s">
        <v>3</v>
      </c>
      <c r="C58" s="2"/>
      <c r="D58" s="28"/>
      <c r="E58" s="29"/>
      <c r="F58" s="30"/>
    </row>
    <row r="59" spans="2:6" ht="12.75">
      <c r="B59" s="2" t="s">
        <v>20</v>
      </c>
      <c r="C59" s="2">
        <v>8</v>
      </c>
      <c r="D59" s="28"/>
      <c r="E59" s="29"/>
      <c r="F59" s="30"/>
    </row>
    <row r="60" spans="2:6" ht="12.75">
      <c r="B60" s="2" t="s">
        <v>16</v>
      </c>
      <c r="C60" s="2">
        <v>110</v>
      </c>
      <c r="D60" s="28"/>
      <c r="E60" s="29"/>
      <c r="F60" s="30"/>
    </row>
    <row r="61" spans="2:6" ht="12.75">
      <c r="B61" s="2" t="s">
        <v>22</v>
      </c>
      <c r="C61" s="2">
        <v>95</v>
      </c>
      <c r="D61" s="28"/>
      <c r="E61" s="29"/>
      <c r="F61" s="30"/>
    </row>
    <row r="62" spans="2:6" ht="12.75">
      <c r="B62" s="2" t="s">
        <v>23</v>
      </c>
      <c r="C62" s="2">
        <v>85</v>
      </c>
      <c r="D62" s="28"/>
      <c r="E62" s="29"/>
      <c r="F62" s="30"/>
    </row>
    <row r="63" spans="2:6" ht="12.75">
      <c r="B63" s="2" t="s">
        <v>24</v>
      </c>
      <c r="C63" s="2">
        <v>12.4</v>
      </c>
      <c r="D63" s="31"/>
      <c r="E63" s="32"/>
      <c r="F63" s="33"/>
    </row>
    <row r="64" ht="12.75">
      <c r="D64" s="15">
        <f>SUM(C55:C63)</f>
        <v>358.2</v>
      </c>
    </row>
    <row r="65" ht="12.75">
      <c r="A65" s="1">
        <v>38578</v>
      </c>
    </row>
    <row r="66" spans="2:6" ht="12.75">
      <c r="B66" s="2" t="s">
        <v>0</v>
      </c>
      <c r="C66" s="2"/>
      <c r="D66" s="25" t="s">
        <v>36</v>
      </c>
      <c r="E66" s="26"/>
      <c r="F66" s="27"/>
    </row>
    <row r="67" spans="2:6" ht="12.75">
      <c r="B67" s="2" t="s">
        <v>1</v>
      </c>
      <c r="C67" s="2"/>
      <c r="D67" s="28"/>
      <c r="E67" s="29"/>
      <c r="F67" s="30"/>
    </row>
    <row r="68" spans="2:6" ht="12.75">
      <c r="B68" s="2" t="s">
        <v>2</v>
      </c>
      <c r="C68" s="2"/>
      <c r="D68" s="28"/>
      <c r="E68" s="29"/>
      <c r="F68" s="30"/>
    </row>
    <row r="69" spans="2:6" ht="12.75">
      <c r="B69" s="2" t="s">
        <v>3</v>
      </c>
      <c r="C69" s="2">
        <v>109</v>
      </c>
      <c r="D69" s="28"/>
      <c r="E69" s="29"/>
      <c r="F69" s="30"/>
    </row>
    <row r="70" spans="2:6" ht="12.75">
      <c r="B70" s="2" t="s">
        <v>28</v>
      </c>
      <c r="C70" s="2">
        <v>99.05</v>
      </c>
      <c r="D70" s="28"/>
      <c r="E70" s="29"/>
      <c r="F70" s="30"/>
    </row>
    <row r="71" spans="2:6" ht="12.75">
      <c r="B71" s="2" t="s">
        <v>27</v>
      </c>
      <c r="C71" s="2">
        <v>89</v>
      </c>
      <c r="D71" s="28"/>
      <c r="E71" s="29"/>
      <c r="F71" s="30"/>
    </row>
    <row r="72" spans="3:6" ht="12.75">
      <c r="C72" s="2"/>
      <c r="D72" s="31"/>
      <c r="E72" s="32"/>
      <c r="F72" s="33"/>
    </row>
    <row r="73" ht="12.75">
      <c r="D73" s="15">
        <f>SUM(C66:C72)</f>
        <v>297.05</v>
      </c>
    </row>
    <row r="74" ht="12.75">
      <c r="A74" s="1">
        <v>38579</v>
      </c>
    </row>
    <row r="75" spans="2:6" ht="12.75">
      <c r="B75" s="2" t="s">
        <v>0</v>
      </c>
      <c r="C75" s="2"/>
      <c r="D75" s="25" t="s">
        <v>37</v>
      </c>
      <c r="E75" s="26"/>
      <c r="F75" s="27"/>
    </row>
    <row r="76" spans="2:6" ht="12.75">
      <c r="B76" s="2" t="s">
        <v>1</v>
      </c>
      <c r="C76" s="2">
        <v>35.5</v>
      </c>
      <c r="D76" s="28"/>
      <c r="E76" s="29"/>
      <c r="F76" s="30"/>
    </row>
    <row r="77" spans="2:6" ht="12.75">
      <c r="B77" s="2" t="s">
        <v>2</v>
      </c>
      <c r="C77" s="2"/>
      <c r="D77" s="28"/>
      <c r="E77" s="29"/>
      <c r="F77" s="30"/>
    </row>
    <row r="78" spans="2:6" ht="12.75">
      <c r="B78" s="2" t="s">
        <v>3</v>
      </c>
      <c r="C78" s="2">
        <v>13.4</v>
      </c>
      <c r="D78" s="28"/>
      <c r="E78" s="29"/>
      <c r="F78" s="30"/>
    </row>
    <row r="79" spans="2:6" ht="12.75">
      <c r="B79" s="2" t="s">
        <v>21</v>
      </c>
      <c r="C79" s="2">
        <v>4.8</v>
      </c>
      <c r="D79" s="28"/>
      <c r="E79" s="29"/>
      <c r="F79" s="30"/>
    </row>
    <row r="80" spans="2:6" ht="12.75">
      <c r="B80" s="2" t="s">
        <v>74</v>
      </c>
      <c r="C80" s="2">
        <v>35.5</v>
      </c>
      <c r="D80" s="28"/>
      <c r="E80" s="29"/>
      <c r="F80" s="30"/>
    </row>
    <row r="81" spans="3:6" ht="12.75">
      <c r="C81" s="14"/>
      <c r="D81" s="28"/>
      <c r="E81" s="29"/>
      <c r="F81" s="30"/>
    </row>
    <row r="82" spans="3:6" ht="12.75">
      <c r="C82" s="14"/>
      <c r="D82" s="28"/>
      <c r="E82" s="29"/>
      <c r="F82" s="30"/>
    </row>
    <row r="83" spans="3:6" ht="12.75">
      <c r="C83" s="14"/>
      <c r="D83" s="28"/>
      <c r="E83" s="29"/>
      <c r="F83" s="30"/>
    </row>
    <row r="84" spans="3:6" ht="12.75">
      <c r="C84" s="14"/>
      <c r="D84" s="31"/>
      <c r="E84" s="32"/>
      <c r="F84" s="33"/>
    </row>
    <row r="85" ht="12.75">
      <c r="D85" s="15">
        <f>SUM(C75:C80)</f>
        <v>89.19999999999999</v>
      </c>
    </row>
    <row r="86" ht="12.75">
      <c r="A86" s="1">
        <v>38580</v>
      </c>
    </row>
    <row r="87" spans="2:6" ht="12.75">
      <c r="B87" s="2" t="s">
        <v>0</v>
      </c>
      <c r="C87" s="2">
        <v>70</v>
      </c>
      <c r="D87" s="25" t="s">
        <v>38</v>
      </c>
      <c r="E87" s="26"/>
      <c r="F87" s="27"/>
    </row>
    <row r="88" spans="2:6" ht="12.75">
      <c r="B88" s="2" t="s">
        <v>1</v>
      </c>
      <c r="C88" s="2">
        <v>23.5</v>
      </c>
      <c r="D88" s="28"/>
      <c r="E88" s="29"/>
      <c r="F88" s="30"/>
    </row>
    <row r="89" spans="2:6" ht="12.75">
      <c r="B89" s="2" t="s">
        <v>31</v>
      </c>
      <c r="C89" s="2">
        <v>9.4</v>
      </c>
      <c r="D89" s="28"/>
      <c r="E89" s="29"/>
      <c r="F89" s="30"/>
    </row>
    <row r="90" spans="2:6" ht="12.75">
      <c r="B90" s="2" t="s">
        <v>3</v>
      </c>
      <c r="C90" s="2">
        <v>13.4</v>
      </c>
      <c r="D90" s="28"/>
      <c r="E90" s="29"/>
      <c r="F90" s="30"/>
    </row>
    <row r="91" spans="2:6" ht="12.75">
      <c r="B91" s="2" t="s">
        <v>29</v>
      </c>
      <c r="C91" s="2">
        <v>7</v>
      </c>
      <c r="D91" s="28"/>
      <c r="E91" s="29"/>
      <c r="F91" s="30"/>
    </row>
    <row r="92" spans="2:6" ht="12.75">
      <c r="B92" s="2" t="s">
        <v>30</v>
      </c>
      <c r="C92" s="2">
        <v>70.09</v>
      </c>
      <c r="D92" s="28"/>
      <c r="E92" s="29"/>
      <c r="F92" s="30"/>
    </row>
    <row r="93" spans="3:6" ht="12.75">
      <c r="C93" s="14"/>
      <c r="D93" s="28"/>
      <c r="E93" s="29"/>
      <c r="F93" s="30"/>
    </row>
    <row r="94" spans="3:6" ht="12.75">
      <c r="C94" s="14"/>
      <c r="D94" s="31"/>
      <c r="E94" s="32"/>
      <c r="F94" s="33"/>
    </row>
    <row r="95" ht="12.75">
      <c r="D95" s="15">
        <f>SUM(C87:C92)</f>
        <v>193.39000000000001</v>
      </c>
    </row>
    <row r="96" ht="12.75">
      <c r="A96" s="1">
        <v>38581</v>
      </c>
    </row>
    <row r="97" spans="2:6" ht="12.75">
      <c r="B97" s="2" t="s">
        <v>33</v>
      </c>
      <c r="C97" s="2">
        <v>39.5</v>
      </c>
      <c r="D97" s="25" t="s">
        <v>39</v>
      </c>
      <c r="E97" s="26"/>
      <c r="F97" s="27"/>
    </row>
    <row r="98" spans="2:6" ht="12.75">
      <c r="B98" s="2" t="s">
        <v>1</v>
      </c>
      <c r="C98" s="2">
        <v>45.3</v>
      </c>
      <c r="D98" s="28"/>
      <c r="E98" s="29"/>
      <c r="F98" s="30"/>
    </row>
    <row r="99" spans="2:6" ht="12.75">
      <c r="B99" s="2" t="s">
        <v>2</v>
      </c>
      <c r="C99" s="2">
        <v>23</v>
      </c>
      <c r="D99" s="28"/>
      <c r="E99" s="29"/>
      <c r="F99" s="30"/>
    </row>
    <row r="100" spans="2:6" ht="12.75">
      <c r="B100" s="2" t="s">
        <v>3</v>
      </c>
      <c r="C100" s="2">
        <v>21.5</v>
      </c>
      <c r="D100" s="28"/>
      <c r="E100" s="29"/>
      <c r="F100" s="30"/>
    </row>
    <row r="101" spans="2:6" ht="12.75">
      <c r="B101" s="2" t="s">
        <v>32</v>
      </c>
      <c r="C101" s="2">
        <v>4</v>
      </c>
      <c r="D101" s="28"/>
      <c r="E101" s="29"/>
      <c r="F101" s="30"/>
    </row>
    <row r="102" spans="2:6" ht="12.75">
      <c r="B102" s="2" t="s">
        <v>34</v>
      </c>
      <c r="C102" s="2">
        <v>15.5</v>
      </c>
      <c r="D102" s="28"/>
      <c r="E102" s="29"/>
      <c r="F102" s="30"/>
    </row>
    <row r="103" spans="3:6" ht="12.75">
      <c r="C103" s="14"/>
      <c r="D103" s="28"/>
      <c r="E103" s="29"/>
      <c r="F103" s="30"/>
    </row>
    <row r="104" spans="3:6" ht="12.75">
      <c r="C104" s="14"/>
      <c r="D104" s="28"/>
      <c r="E104" s="29"/>
      <c r="F104" s="30"/>
    </row>
    <row r="105" spans="3:6" ht="12.75">
      <c r="C105" s="14"/>
      <c r="D105" s="31"/>
      <c r="E105" s="32"/>
      <c r="F105" s="33"/>
    </row>
    <row r="106" ht="12.75">
      <c r="D106" s="15">
        <f>SUM(C97:C102)</f>
        <v>148.8</v>
      </c>
    </row>
    <row r="107" ht="12.75">
      <c r="A107" s="1">
        <v>38582</v>
      </c>
    </row>
    <row r="108" spans="2:6" ht="12.75">
      <c r="B108" s="2"/>
      <c r="C108" s="2"/>
      <c r="D108" s="25" t="s">
        <v>41</v>
      </c>
      <c r="E108" s="26"/>
      <c r="F108" s="27"/>
    </row>
    <row r="109" spans="2:6" ht="12.75">
      <c r="B109" s="2" t="s">
        <v>1</v>
      </c>
      <c r="C109" s="2">
        <v>71.2</v>
      </c>
      <c r="D109" s="28"/>
      <c r="E109" s="29"/>
      <c r="F109" s="30"/>
    </row>
    <row r="110" spans="2:6" ht="12.75">
      <c r="B110" s="2" t="s">
        <v>2</v>
      </c>
      <c r="C110" s="2"/>
      <c r="D110" s="28"/>
      <c r="E110" s="29"/>
      <c r="F110" s="30"/>
    </row>
    <row r="111" spans="2:6" ht="12.75">
      <c r="B111" s="2" t="s">
        <v>3</v>
      </c>
      <c r="C111" s="2"/>
      <c r="D111" s="28"/>
      <c r="E111" s="29"/>
      <c r="F111" s="30"/>
    </row>
    <row r="112" spans="2:6" ht="12.75">
      <c r="B112" s="2" t="s">
        <v>40</v>
      </c>
      <c r="C112" s="2">
        <v>9.16</v>
      </c>
      <c r="D112" s="28"/>
      <c r="E112" s="29"/>
      <c r="F112" s="30"/>
    </row>
    <row r="113" spans="3:6" ht="12.75">
      <c r="C113" s="2"/>
      <c r="D113" s="28"/>
      <c r="E113" s="29"/>
      <c r="F113" s="30"/>
    </row>
    <row r="114" spans="3:6" ht="12.75">
      <c r="C114" s="14"/>
      <c r="D114" s="28"/>
      <c r="E114" s="29"/>
      <c r="F114" s="30"/>
    </row>
    <row r="115" spans="3:6" ht="12.75">
      <c r="C115" s="14"/>
      <c r="D115" s="28"/>
      <c r="E115" s="29"/>
      <c r="F115" s="30"/>
    </row>
    <row r="116" spans="3:6" ht="12.75">
      <c r="C116" s="14"/>
      <c r="D116" s="28"/>
      <c r="E116" s="29"/>
      <c r="F116" s="30"/>
    </row>
    <row r="117" spans="3:6" ht="12.75">
      <c r="C117" s="14"/>
      <c r="D117" s="28"/>
      <c r="E117" s="29"/>
      <c r="F117" s="30"/>
    </row>
    <row r="118" spans="3:6" ht="12.75">
      <c r="C118" s="14"/>
      <c r="D118" s="28"/>
      <c r="E118" s="29"/>
      <c r="F118" s="30"/>
    </row>
    <row r="119" spans="3:6" ht="12.75">
      <c r="C119" s="14"/>
      <c r="D119" s="28"/>
      <c r="E119" s="29"/>
      <c r="F119" s="30"/>
    </row>
    <row r="120" spans="3:6" ht="12.75">
      <c r="C120" s="14"/>
      <c r="D120" s="28"/>
      <c r="E120" s="29"/>
      <c r="F120" s="30"/>
    </row>
    <row r="121" spans="3:6" ht="12.75">
      <c r="C121" s="14"/>
      <c r="D121" s="31"/>
      <c r="E121" s="32"/>
      <c r="F121" s="33"/>
    </row>
    <row r="122" ht="12.75">
      <c r="D122" s="15">
        <f>SUM(C109:C121)</f>
        <v>80.36</v>
      </c>
    </row>
    <row r="123" ht="12.75">
      <c r="A123" s="1">
        <v>38583</v>
      </c>
    </row>
    <row r="124" spans="2:6" ht="12.75">
      <c r="B124" s="2" t="s">
        <v>0</v>
      </c>
      <c r="C124" s="2">
        <v>54.85</v>
      </c>
      <c r="D124" s="25" t="s">
        <v>49</v>
      </c>
      <c r="E124" s="26"/>
      <c r="F124" s="27"/>
    </row>
    <row r="125" spans="2:6" ht="12.75">
      <c r="B125" s="2" t="s">
        <v>1</v>
      </c>
      <c r="C125" s="2">
        <v>29.3</v>
      </c>
      <c r="D125" s="28"/>
      <c r="E125" s="29"/>
      <c r="F125" s="30"/>
    </row>
    <row r="126" spans="2:6" ht="12.75">
      <c r="B126" s="2" t="s">
        <v>8</v>
      </c>
      <c r="C126" s="2">
        <v>9</v>
      </c>
      <c r="D126" s="28"/>
      <c r="E126" s="29"/>
      <c r="F126" s="30"/>
    </row>
    <row r="127" spans="2:6" ht="12.75">
      <c r="B127" s="2" t="s">
        <v>42</v>
      </c>
      <c r="C127" s="2">
        <v>18</v>
      </c>
      <c r="D127" s="28"/>
      <c r="E127" s="29"/>
      <c r="F127" s="30"/>
    </row>
    <row r="128" spans="2:6" ht="12.75">
      <c r="B128" s="2" t="s">
        <v>43</v>
      </c>
      <c r="C128" s="2">
        <v>32.3</v>
      </c>
      <c r="D128" s="28"/>
      <c r="E128" s="29"/>
      <c r="F128" s="30"/>
    </row>
    <row r="129" spans="2:6" ht="12.75">
      <c r="B129" s="2" t="s">
        <v>44</v>
      </c>
      <c r="C129" s="2">
        <v>6.35</v>
      </c>
      <c r="D129" s="28"/>
      <c r="E129" s="29"/>
      <c r="F129" s="30"/>
    </row>
    <row r="130" spans="3:6" ht="12.75">
      <c r="C130" s="2"/>
      <c r="D130" s="28"/>
      <c r="E130" s="29"/>
      <c r="F130" s="30"/>
    </row>
    <row r="131" spans="3:6" ht="12.75">
      <c r="C131" s="14"/>
      <c r="D131" s="28"/>
      <c r="E131" s="29"/>
      <c r="F131" s="30"/>
    </row>
    <row r="132" spans="3:6" ht="12.75">
      <c r="C132" s="14"/>
      <c r="D132" s="28"/>
      <c r="E132" s="29"/>
      <c r="F132" s="30"/>
    </row>
    <row r="133" spans="3:6" ht="12.75">
      <c r="C133" s="14"/>
      <c r="D133" s="28"/>
      <c r="E133" s="29"/>
      <c r="F133" s="30"/>
    </row>
    <row r="134" spans="3:6" ht="12.75">
      <c r="C134" s="14"/>
      <c r="D134" s="31"/>
      <c r="E134" s="32"/>
      <c r="F134" s="33"/>
    </row>
    <row r="135" ht="12.75">
      <c r="D135" s="15">
        <f>SUM(C124:C130)</f>
        <v>149.79999999999998</v>
      </c>
    </row>
    <row r="136" ht="12.75">
      <c r="A136" s="1">
        <v>38584</v>
      </c>
    </row>
    <row r="137" spans="2:6" ht="12.75">
      <c r="B137" s="2" t="s">
        <v>45</v>
      </c>
      <c r="C137" s="2">
        <v>34.59</v>
      </c>
      <c r="D137" s="25" t="s">
        <v>50</v>
      </c>
      <c r="E137" s="26"/>
      <c r="F137" s="27"/>
    </row>
    <row r="138" spans="2:6" ht="12.75">
      <c r="B138" s="2" t="s">
        <v>47</v>
      </c>
      <c r="C138" s="2">
        <v>60.1</v>
      </c>
      <c r="D138" s="28"/>
      <c r="E138" s="29"/>
      <c r="F138" s="30"/>
    </row>
    <row r="139" spans="2:6" ht="12.75">
      <c r="B139" s="2" t="s">
        <v>2</v>
      </c>
      <c r="C139" s="2">
        <v>30.1</v>
      </c>
      <c r="D139" s="28"/>
      <c r="E139" s="29"/>
      <c r="F139" s="30"/>
    </row>
    <row r="140" spans="2:6" ht="12.75">
      <c r="B140" s="2" t="s">
        <v>48</v>
      </c>
      <c r="C140" s="2">
        <v>29.7</v>
      </c>
      <c r="D140" s="28"/>
      <c r="E140" s="29"/>
      <c r="F140" s="30"/>
    </row>
    <row r="141" spans="3:6" ht="12.75">
      <c r="C141" s="2"/>
      <c r="D141" s="28"/>
      <c r="E141" s="29"/>
      <c r="F141" s="30"/>
    </row>
    <row r="142" spans="3:6" ht="12.75">
      <c r="C142" s="2"/>
      <c r="D142" s="28"/>
      <c r="E142" s="29"/>
      <c r="F142" s="30"/>
    </row>
    <row r="143" spans="3:6" ht="12.75">
      <c r="C143" s="2"/>
      <c r="D143" s="28"/>
      <c r="E143" s="29"/>
      <c r="F143" s="30"/>
    </row>
    <row r="144" spans="3:6" ht="12.75">
      <c r="C144" s="14"/>
      <c r="D144" s="28"/>
      <c r="E144" s="29"/>
      <c r="F144" s="30"/>
    </row>
    <row r="145" spans="3:6" ht="12.75">
      <c r="C145" s="14"/>
      <c r="D145" s="28"/>
      <c r="E145" s="29"/>
      <c r="F145" s="30"/>
    </row>
    <row r="146" spans="3:6" ht="12.75">
      <c r="C146" s="14"/>
      <c r="D146" s="28"/>
      <c r="E146" s="29"/>
      <c r="F146" s="30"/>
    </row>
    <row r="147" spans="3:6" ht="12.75">
      <c r="C147" s="14"/>
      <c r="D147" s="28"/>
      <c r="E147" s="29"/>
      <c r="F147" s="30"/>
    </row>
    <row r="148" spans="3:6" ht="12.75">
      <c r="C148" s="14"/>
      <c r="D148" s="28"/>
      <c r="E148" s="29"/>
      <c r="F148" s="30"/>
    </row>
    <row r="149" spans="3:6" ht="12.75">
      <c r="C149" s="14"/>
      <c r="D149" s="28"/>
      <c r="E149" s="29"/>
      <c r="F149" s="30"/>
    </row>
    <row r="150" spans="3:6" ht="12.75">
      <c r="C150" s="14"/>
      <c r="D150" s="28"/>
      <c r="E150" s="29"/>
      <c r="F150" s="30"/>
    </row>
    <row r="151" spans="3:6" ht="12.75">
      <c r="C151" s="14"/>
      <c r="D151" s="28"/>
      <c r="E151" s="29"/>
      <c r="F151" s="30"/>
    </row>
    <row r="152" spans="3:6" ht="12.75">
      <c r="C152" s="14"/>
      <c r="D152" s="28"/>
      <c r="E152" s="29"/>
      <c r="F152" s="30"/>
    </row>
    <row r="153" spans="3:6" ht="12.75">
      <c r="C153" s="14"/>
      <c r="D153" s="28"/>
      <c r="E153" s="29"/>
      <c r="F153" s="30"/>
    </row>
    <row r="154" spans="3:6" ht="12.75">
      <c r="C154" s="14"/>
      <c r="D154" s="31"/>
      <c r="E154" s="32"/>
      <c r="F154" s="33"/>
    </row>
    <row r="155" ht="12.75">
      <c r="D155" s="15">
        <f>SUM(C137:C143)</f>
        <v>154.48999999999998</v>
      </c>
    </row>
    <row r="156" ht="12.75">
      <c r="A156" s="1">
        <v>38585</v>
      </c>
    </row>
    <row r="157" spans="2:6" ht="12.75">
      <c r="B157" s="2" t="s">
        <v>46</v>
      </c>
      <c r="C157" s="2">
        <v>2.6</v>
      </c>
      <c r="D157" s="25" t="s">
        <v>51</v>
      </c>
      <c r="E157" s="26"/>
      <c r="F157" s="27"/>
    </row>
    <row r="158" spans="2:6" ht="12.75">
      <c r="B158" s="2"/>
      <c r="C158" s="2"/>
      <c r="D158" s="28"/>
      <c r="E158" s="29"/>
      <c r="F158" s="30"/>
    </row>
    <row r="159" spans="2:6" ht="12.75">
      <c r="B159" s="2" t="s">
        <v>2</v>
      </c>
      <c r="C159" s="2">
        <v>31.8</v>
      </c>
      <c r="D159" s="28"/>
      <c r="E159" s="29"/>
      <c r="F159" s="30"/>
    </row>
    <row r="160" spans="3:6" ht="12.75">
      <c r="C160" s="2"/>
      <c r="D160" s="28"/>
      <c r="E160" s="29"/>
      <c r="F160" s="30"/>
    </row>
    <row r="161" spans="3:6" ht="12.75">
      <c r="C161" s="2"/>
      <c r="D161" s="28"/>
      <c r="E161" s="29"/>
      <c r="F161" s="30"/>
    </row>
    <row r="162" spans="3:6" ht="12.75">
      <c r="C162" s="2"/>
      <c r="D162" s="28"/>
      <c r="E162" s="29"/>
      <c r="F162" s="30"/>
    </row>
    <row r="163" spans="3:6" ht="12.75">
      <c r="C163" s="2"/>
      <c r="D163" s="28"/>
      <c r="E163" s="29"/>
      <c r="F163" s="30"/>
    </row>
    <row r="164" spans="3:6" ht="12.75">
      <c r="C164" s="2"/>
      <c r="D164" s="28"/>
      <c r="E164" s="29"/>
      <c r="F164" s="30"/>
    </row>
    <row r="165" spans="3:6" ht="12.75">
      <c r="C165" s="14"/>
      <c r="D165" s="28"/>
      <c r="E165" s="29"/>
      <c r="F165" s="30"/>
    </row>
    <row r="166" spans="3:6" ht="12.75">
      <c r="C166" s="14"/>
      <c r="D166" s="28"/>
      <c r="E166" s="29"/>
      <c r="F166" s="30"/>
    </row>
    <row r="167" spans="3:6" ht="12.75">
      <c r="C167" s="14"/>
      <c r="D167" s="28"/>
      <c r="E167" s="29"/>
      <c r="F167" s="30"/>
    </row>
    <row r="168" spans="3:6" ht="12.75">
      <c r="C168" s="14"/>
      <c r="D168" s="28"/>
      <c r="E168" s="29"/>
      <c r="F168" s="30"/>
    </row>
    <row r="169" spans="3:6" ht="12.75">
      <c r="C169" s="14"/>
      <c r="D169" s="31"/>
      <c r="E169" s="32"/>
      <c r="F169" s="33"/>
    </row>
    <row r="170" ht="12.75">
      <c r="D170" s="15">
        <f>SUM(C157:C164)</f>
        <v>34.4</v>
      </c>
    </row>
    <row r="171" ht="12.75">
      <c r="A171" s="1">
        <v>38586</v>
      </c>
    </row>
    <row r="172" spans="2:6" ht="12.75">
      <c r="B172" s="2" t="s">
        <v>0</v>
      </c>
      <c r="C172" s="2">
        <v>65</v>
      </c>
      <c r="D172" s="34" t="s">
        <v>65</v>
      </c>
      <c r="E172" s="35"/>
      <c r="F172" s="36"/>
    </row>
    <row r="173" spans="2:6" ht="12.75">
      <c r="B173" s="2" t="s">
        <v>1</v>
      </c>
      <c r="C173" s="2">
        <v>43.4</v>
      </c>
      <c r="D173" s="37"/>
      <c r="E173" s="38"/>
      <c r="F173" s="39"/>
    </row>
    <row r="174" spans="2:6" ht="12.75">
      <c r="B174" s="2" t="s">
        <v>52</v>
      </c>
      <c r="C174" s="2">
        <v>65</v>
      </c>
      <c r="D174" s="37"/>
      <c r="E174" s="38"/>
      <c r="F174" s="39"/>
    </row>
    <row r="175" spans="2:6" ht="12.75">
      <c r="B175" s="2" t="s">
        <v>3</v>
      </c>
      <c r="C175" s="2"/>
      <c r="D175" s="37"/>
      <c r="E175" s="38"/>
      <c r="F175" s="39"/>
    </row>
    <row r="176" spans="2:6" ht="12.75">
      <c r="B176" s="2" t="s">
        <v>19</v>
      </c>
      <c r="C176" s="2">
        <v>24.8</v>
      </c>
      <c r="D176" s="37"/>
      <c r="E176" s="38"/>
      <c r="F176" s="39"/>
    </row>
    <row r="177" spans="2:6" ht="12.75">
      <c r="B177" s="2" t="s">
        <v>53</v>
      </c>
      <c r="C177" s="2">
        <v>12</v>
      </c>
      <c r="D177" s="37"/>
      <c r="E177" s="38"/>
      <c r="F177" s="39"/>
    </row>
    <row r="178" spans="2:6" ht="12.75">
      <c r="B178" s="2" t="s">
        <v>8</v>
      </c>
      <c r="C178" s="2">
        <v>1</v>
      </c>
      <c r="D178" s="37"/>
      <c r="E178" s="38"/>
      <c r="F178" s="39"/>
    </row>
    <row r="179" spans="3:6" ht="12.75">
      <c r="C179" s="14"/>
      <c r="D179" s="37"/>
      <c r="E179" s="38"/>
      <c r="F179" s="39"/>
    </row>
    <row r="180" spans="3:6" ht="12.75">
      <c r="C180" s="14"/>
      <c r="D180" s="37"/>
      <c r="E180" s="38"/>
      <c r="F180" s="39"/>
    </row>
    <row r="181" spans="3:6" ht="12.75">
      <c r="C181" s="14"/>
      <c r="D181" s="37"/>
      <c r="E181" s="38"/>
      <c r="F181" s="39"/>
    </row>
    <row r="182" spans="3:6" ht="12.75">
      <c r="C182" s="14"/>
      <c r="D182" s="37"/>
      <c r="E182" s="38"/>
      <c r="F182" s="39"/>
    </row>
    <row r="183" spans="3:6" ht="12.75">
      <c r="C183" s="14"/>
      <c r="D183" s="37"/>
      <c r="E183" s="38"/>
      <c r="F183" s="39"/>
    </row>
    <row r="184" spans="3:6" ht="12.75">
      <c r="C184" s="14"/>
      <c r="D184" s="37"/>
      <c r="E184" s="38"/>
      <c r="F184" s="39"/>
    </row>
    <row r="185" spans="3:6" ht="12.75">
      <c r="C185" s="14"/>
      <c r="D185" s="37"/>
      <c r="E185" s="38"/>
      <c r="F185" s="39"/>
    </row>
    <row r="186" spans="3:6" ht="12.75">
      <c r="C186" s="14"/>
      <c r="D186" s="37"/>
      <c r="E186" s="38"/>
      <c r="F186" s="39"/>
    </row>
    <row r="187" spans="3:6" ht="12.75">
      <c r="C187" s="14"/>
      <c r="D187" s="37"/>
      <c r="E187" s="38"/>
      <c r="F187" s="39"/>
    </row>
    <row r="188" spans="3:6" ht="12.75">
      <c r="C188" s="14"/>
      <c r="D188" s="37"/>
      <c r="E188" s="38"/>
      <c r="F188" s="39"/>
    </row>
    <row r="189" spans="3:6" ht="12.75">
      <c r="C189" s="14"/>
      <c r="D189" s="40"/>
      <c r="E189" s="41"/>
      <c r="F189" s="42"/>
    </row>
    <row r="190" ht="12.75">
      <c r="D190" s="15">
        <f>SUM(C172:C178)</f>
        <v>211.20000000000002</v>
      </c>
    </row>
    <row r="191" ht="12.75">
      <c r="A191" s="1">
        <v>38587</v>
      </c>
    </row>
    <row r="192" spans="2:6" ht="12.75">
      <c r="B192" s="2" t="s">
        <v>0</v>
      </c>
      <c r="C192" s="2"/>
      <c r="D192" s="25" t="s">
        <v>66</v>
      </c>
      <c r="E192" s="26"/>
      <c r="F192" s="27"/>
    </row>
    <row r="193" spans="2:6" ht="12.75">
      <c r="B193" s="2" t="s">
        <v>54</v>
      </c>
      <c r="C193" s="2">
        <v>2.5</v>
      </c>
      <c r="D193" s="28"/>
      <c r="E193" s="29"/>
      <c r="F193" s="30"/>
    </row>
    <row r="194" spans="2:6" ht="12.75">
      <c r="B194" s="2" t="s">
        <v>55</v>
      </c>
      <c r="C194" s="2">
        <v>12</v>
      </c>
      <c r="D194" s="28"/>
      <c r="E194" s="29"/>
      <c r="F194" s="30"/>
    </row>
    <row r="195" spans="2:6" ht="12.75">
      <c r="B195" s="2" t="s">
        <v>3</v>
      </c>
      <c r="C195" s="2">
        <v>51.6</v>
      </c>
      <c r="D195" s="28"/>
      <c r="E195" s="29"/>
      <c r="F195" s="30"/>
    </row>
    <row r="196" spans="3:6" ht="12.75">
      <c r="C196" s="2"/>
      <c r="D196" s="28"/>
      <c r="E196" s="29"/>
      <c r="F196" s="30"/>
    </row>
    <row r="197" spans="3:6" ht="12.75">
      <c r="C197" s="2"/>
      <c r="D197" s="28"/>
      <c r="E197" s="29"/>
      <c r="F197" s="30"/>
    </row>
    <row r="198" spans="3:6" ht="12.75">
      <c r="C198" s="2"/>
      <c r="D198" s="28"/>
      <c r="E198" s="29"/>
      <c r="F198" s="30"/>
    </row>
    <row r="199" spans="3:6" ht="12.75">
      <c r="C199" s="14"/>
      <c r="D199" s="28"/>
      <c r="E199" s="29"/>
      <c r="F199" s="30"/>
    </row>
    <row r="200" spans="3:6" ht="12.75">
      <c r="C200" s="14"/>
      <c r="D200" s="28"/>
      <c r="E200" s="29"/>
      <c r="F200" s="30"/>
    </row>
    <row r="201" spans="3:6" ht="12.75">
      <c r="C201" s="14"/>
      <c r="D201" s="28"/>
      <c r="E201" s="29"/>
      <c r="F201" s="30"/>
    </row>
    <row r="202" spans="3:6" ht="12.75">
      <c r="C202" s="14"/>
      <c r="D202" s="28"/>
      <c r="E202" s="29"/>
      <c r="F202" s="30"/>
    </row>
    <row r="203" spans="3:6" ht="12.75">
      <c r="C203" s="14"/>
      <c r="D203" s="31"/>
      <c r="E203" s="32"/>
      <c r="F203" s="33"/>
    </row>
    <row r="204" ht="12.75">
      <c r="D204" s="15">
        <f>SUM(C192:C198)</f>
        <v>66.1</v>
      </c>
    </row>
    <row r="205" ht="12.75">
      <c r="A205" s="1">
        <v>38588</v>
      </c>
    </row>
    <row r="206" spans="2:6" ht="12.75">
      <c r="B206" s="2" t="s">
        <v>0</v>
      </c>
      <c r="C206" s="2"/>
      <c r="D206" s="25" t="s">
        <v>68</v>
      </c>
      <c r="E206" s="26"/>
      <c r="F206" s="27"/>
    </row>
    <row r="207" spans="2:6" ht="12.75">
      <c r="B207" s="2" t="s">
        <v>1</v>
      </c>
      <c r="C207" s="2">
        <v>31</v>
      </c>
      <c r="D207" s="28"/>
      <c r="E207" s="29"/>
      <c r="F207" s="30"/>
    </row>
    <row r="208" spans="2:6" ht="12.75">
      <c r="B208" s="2" t="s">
        <v>67</v>
      </c>
      <c r="C208" s="2"/>
      <c r="D208" s="28"/>
      <c r="E208" s="29"/>
      <c r="F208" s="30"/>
    </row>
    <row r="209" spans="2:6" ht="12.75">
      <c r="B209" s="2" t="s">
        <v>3</v>
      </c>
      <c r="C209" s="2"/>
      <c r="D209" s="28"/>
      <c r="E209" s="29"/>
      <c r="F209" s="30"/>
    </row>
    <row r="210" spans="2:6" ht="12.75">
      <c r="B210" s="2" t="s">
        <v>56</v>
      </c>
      <c r="C210" s="2">
        <v>34</v>
      </c>
      <c r="D210" s="28"/>
      <c r="E210" s="29"/>
      <c r="F210" s="30"/>
    </row>
    <row r="211" spans="2:6" ht="12.75">
      <c r="B211" s="2" t="s">
        <v>57</v>
      </c>
      <c r="C211" s="2">
        <v>5.2</v>
      </c>
      <c r="D211" s="28"/>
      <c r="E211" s="29"/>
      <c r="F211" s="30"/>
    </row>
    <row r="212" spans="3:6" ht="12.75">
      <c r="C212" s="2"/>
      <c r="D212" s="28"/>
      <c r="E212" s="29"/>
      <c r="F212" s="30"/>
    </row>
    <row r="213" spans="3:6" ht="12.75">
      <c r="C213" s="14"/>
      <c r="D213" s="28"/>
      <c r="E213" s="29"/>
      <c r="F213" s="30"/>
    </row>
    <row r="214" spans="3:6" ht="12.75">
      <c r="C214" s="14"/>
      <c r="D214" s="28"/>
      <c r="E214" s="29"/>
      <c r="F214" s="30"/>
    </row>
    <row r="215" spans="3:6" ht="12.75">
      <c r="C215" s="14"/>
      <c r="D215" s="28"/>
      <c r="E215" s="29"/>
      <c r="F215" s="30"/>
    </row>
    <row r="216" spans="3:6" ht="12.75">
      <c r="C216" s="14"/>
      <c r="D216" s="31"/>
      <c r="E216" s="32"/>
      <c r="F216" s="33"/>
    </row>
    <row r="217" ht="12.75">
      <c r="D217" s="15">
        <f>SUM(C206:C212)</f>
        <v>70.2</v>
      </c>
    </row>
    <row r="218" ht="12.75">
      <c r="A218" s="1">
        <v>38589</v>
      </c>
    </row>
    <row r="219" spans="2:6" ht="12.75">
      <c r="B219" s="2" t="s">
        <v>0</v>
      </c>
      <c r="C219" s="2"/>
      <c r="D219" s="25" t="s">
        <v>69</v>
      </c>
      <c r="E219" s="26"/>
      <c r="F219" s="27"/>
    </row>
    <row r="220" spans="2:6" ht="12.75">
      <c r="B220" s="2" t="s">
        <v>1</v>
      </c>
      <c r="C220" s="2">
        <v>31</v>
      </c>
      <c r="D220" s="28"/>
      <c r="E220" s="29"/>
      <c r="F220" s="30"/>
    </row>
    <row r="221" spans="2:6" ht="12.75">
      <c r="B221" s="2" t="s">
        <v>2</v>
      </c>
      <c r="C221" s="2">
        <v>86.2</v>
      </c>
      <c r="D221" s="28"/>
      <c r="E221" s="29"/>
      <c r="F221" s="30"/>
    </row>
    <row r="222" spans="2:6" ht="12.75">
      <c r="B222" s="2" t="s">
        <v>3</v>
      </c>
      <c r="C222" s="2">
        <v>123</v>
      </c>
      <c r="D222" s="28"/>
      <c r="E222" s="29"/>
      <c r="F222" s="30"/>
    </row>
    <row r="223" spans="2:6" ht="12.75">
      <c r="B223" s="2" t="s">
        <v>58</v>
      </c>
      <c r="C223" s="2">
        <v>23</v>
      </c>
      <c r="D223" s="28"/>
      <c r="E223" s="29"/>
      <c r="F223" s="30"/>
    </row>
    <row r="224" spans="2:6" ht="12.75">
      <c r="B224" s="2" t="s">
        <v>59</v>
      </c>
      <c r="C224" s="2">
        <v>25</v>
      </c>
      <c r="D224" s="28"/>
      <c r="E224" s="29"/>
      <c r="F224" s="30"/>
    </row>
    <row r="225" spans="2:6" ht="12.75">
      <c r="B225" s="2" t="s">
        <v>60</v>
      </c>
      <c r="C225" s="17" t="s">
        <v>61</v>
      </c>
      <c r="D225" s="28"/>
      <c r="E225" s="29"/>
      <c r="F225" s="30"/>
    </row>
    <row r="226" spans="3:6" ht="12.75">
      <c r="C226" s="18"/>
      <c r="D226" s="28"/>
      <c r="E226" s="29"/>
      <c r="F226" s="30"/>
    </row>
    <row r="227" spans="3:6" ht="12.75">
      <c r="C227" s="18"/>
      <c r="D227" s="28"/>
      <c r="E227" s="29"/>
      <c r="F227" s="30"/>
    </row>
    <row r="228" spans="3:6" ht="12.75">
      <c r="C228" s="18"/>
      <c r="D228" s="31"/>
      <c r="E228" s="32"/>
      <c r="F228" s="33"/>
    </row>
    <row r="229" ht="12.75">
      <c r="D229" s="15">
        <f>SUM(C219:C225)</f>
        <v>288.2</v>
      </c>
    </row>
    <row r="230" ht="12.75">
      <c r="A230" s="1">
        <v>38590</v>
      </c>
    </row>
    <row r="231" spans="2:6" ht="12.75">
      <c r="B231" s="2" t="s">
        <v>0</v>
      </c>
      <c r="C231" s="2">
        <v>61.74</v>
      </c>
      <c r="D231" s="25" t="s">
        <v>70</v>
      </c>
      <c r="E231" s="26"/>
      <c r="F231" s="27"/>
    </row>
    <row r="232" spans="2:6" ht="12.75">
      <c r="B232" s="2" t="s">
        <v>64</v>
      </c>
      <c r="C232" s="2">
        <v>1.6</v>
      </c>
      <c r="D232" s="28"/>
      <c r="E232" s="29"/>
      <c r="F232" s="30"/>
    </row>
    <row r="233" spans="2:6" ht="12.75">
      <c r="B233" s="2" t="s">
        <v>2</v>
      </c>
      <c r="C233" s="2"/>
      <c r="D233" s="28"/>
      <c r="E233" s="29"/>
      <c r="F233" s="30"/>
    </row>
    <row r="234" spans="2:6" ht="12.75">
      <c r="B234" s="2" t="s">
        <v>3</v>
      </c>
      <c r="C234" s="2">
        <v>33.6</v>
      </c>
      <c r="D234" s="28"/>
      <c r="E234" s="29"/>
      <c r="F234" s="30"/>
    </row>
    <row r="235" spans="2:6" ht="12.75">
      <c r="B235" s="2" t="s">
        <v>62</v>
      </c>
      <c r="C235" s="2">
        <v>38.87</v>
      </c>
      <c r="D235" s="28"/>
      <c r="E235" s="29"/>
      <c r="F235" s="30"/>
    </row>
    <row r="236" spans="2:6" ht="12.75">
      <c r="B236" s="2" t="s">
        <v>63</v>
      </c>
      <c r="C236" s="2">
        <v>1.9</v>
      </c>
      <c r="D236" s="28"/>
      <c r="E236" s="29"/>
      <c r="F236" s="30"/>
    </row>
    <row r="237" spans="2:6" ht="12.75">
      <c r="B237" s="2" t="s">
        <v>74</v>
      </c>
      <c r="C237" s="2">
        <v>8.8</v>
      </c>
      <c r="D237" s="28"/>
      <c r="E237" s="29"/>
      <c r="F237" s="30"/>
    </row>
    <row r="238" spans="3:6" ht="12.75">
      <c r="C238" s="2"/>
      <c r="D238" s="28"/>
      <c r="E238" s="29"/>
      <c r="F238" s="30"/>
    </row>
    <row r="239" spans="3:6" ht="12.75">
      <c r="C239" s="14"/>
      <c r="D239" s="28"/>
      <c r="E239" s="29"/>
      <c r="F239" s="30"/>
    </row>
    <row r="240" spans="3:6" ht="12.75">
      <c r="C240" s="14"/>
      <c r="D240" s="28"/>
      <c r="E240" s="29"/>
      <c r="F240" s="30"/>
    </row>
    <row r="241" spans="3:6" ht="12.75">
      <c r="C241" s="14"/>
      <c r="D241" s="31"/>
      <c r="E241" s="32"/>
      <c r="F241" s="33"/>
    </row>
    <row r="242" ht="12.75">
      <c r="D242" s="15">
        <f>SUM(C231:C238)</f>
        <v>146.51000000000002</v>
      </c>
    </row>
    <row r="243" ht="12.75">
      <c r="A243" s="1">
        <v>38591</v>
      </c>
    </row>
    <row r="244" spans="2:6" ht="12.75">
      <c r="B244" s="2" t="s">
        <v>0</v>
      </c>
      <c r="C244" s="2">
        <v>128.01</v>
      </c>
      <c r="D244" s="25" t="s">
        <v>71</v>
      </c>
      <c r="E244" s="26"/>
      <c r="F244" s="27"/>
    </row>
    <row r="245" spans="2:6" ht="12.75">
      <c r="B245" s="2" t="s">
        <v>1</v>
      </c>
      <c r="C245" s="2"/>
      <c r="D245" s="28"/>
      <c r="E245" s="29"/>
      <c r="F245" s="30"/>
    </row>
    <row r="246" spans="2:6" ht="12.75">
      <c r="B246" s="2" t="s">
        <v>2</v>
      </c>
      <c r="C246" s="2"/>
      <c r="D246" s="28"/>
      <c r="E246" s="29"/>
      <c r="F246" s="30"/>
    </row>
    <row r="247" spans="2:6" ht="12.75">
      <c r="B247" s="2" t="s">
        <v>3</v>
      </c>
      <c r="C247" s="2"/>
      <c r="D247" s="28"/>
      <c r="E247" s="29"/>
      <c r="F247" s="30"/>
    </row>
    <row r="248" spans="2:6" ht="12.75">
      <c r="B248" s="2" t="s">
        <v>74</v>
      </c>
      <c r="C248" s="2">
        <v>24</v>
      </c>
      <c r="D248" s="28"/>
      <c r="E248" s="29"/>
      <c r="F248" s="30"/>
    </row>
    <row r="249" spans="3:6" ht="12.75">
      <c r="C249" s="2"/>
      <c r="D249" s="28"/>
      <c r="E249" s="29"/>
      <c r="F249" s="30"/>
    </row>
    <row r="250" spans="3:6" ht="12.75">
      <c r="C250" s="2"/>
      <c r="D250" s="28"/>
      <c r="E250" s="29"/>
      <c r="F250" s="30"/>
    </row>
    <row r="251" spans="3:6" ht="12.75">
      <c r="C251" s="2"/>
      <c r="D251" s="31"/>
      <c r="E251" s="32"/>
      <c r="F251" s="33"/>
    </row>
    <row r="252" ht="12.75">
      <c r="D252" s="15">
        <f>SUM(C244:C251)</f>
        <v>152.01</v>
      </c>
    </row>
    <row r="253" ht="12.75">
      <c r="D253" s="14"/>
    </row>
    <row r="254" spans="2:3" ht="12.75">
      <c r="B254" s="16" t="s">
        <v>75</v>
      </c>
      <c r="C254" s="19">
        <f>SUM(C244,C231,C219,C206,C192,C172,C124,C87,C75,C66,C46,C38,C27,C3)</f>
        <v>568.71</v>
      </c>
    </row>
    <row r="255" spans="2:3" ht="12.75">
      <c r="B255" s="20" t="s">
        <v>76</v>
      </c>
      <c r="C255" s="21">
        <f>SUM(C248,C237,C80,C34,C8,C9)</f>
        <v>129.51999999999998</v>
      </c>
    </row>
    <row r="256" spans="2:3" ht="12.75">
      <c r="B256" s="22" t="s">
        <v>77</v>
      </c>
      <c r="C256" s="23">
        <f>SUM(C234,C222,C195,C140,C100,C90,C78,C69,C58,C49,C41,C30,C19,C6)</f>
        <v>486.19999999999993</v>
      </c>
    </row>
    <row r="257" spans="2:3" ht="13.5" thickBot="1">
      <c r="B257" s="14"/>
      <c r="C257" s="14"/>
    </row>
    <row r="258" spans="1:4" ht="13.5" thickBot="1">
      <c r="A258" s="43" t="s">
        <v>6</v>
      </c>
      <c r="B258" s="44"/>
      <c r="C258" s="45"/>
      <c r="D258" s="8">
        <f>SUM(D14:D252)</f>
        <v>3114.1899999999996</v>
      </c>
    </row>
    <row r="260" spans="2:3" ht="12.75">
      <c r="B260" t="s">
        <v>82</v>
      </c>
      <c r="C260">
        <v>4850</v>
      </c>
    </row>
    <row r="261" spans="2:3" ht="12.75">
      <c r="B261" t="s">
        <v>83</v>
      </c>
      <c r="C261">
        <f>SUM(C220,C221,C207,C173,C159,C139,C125,C109,C99,C98,C88,C76,C57,C17,C18)</f>
        <v>596.6</v>
      </c>
    </row>
    <row r="262" ht="12.75">
      <c r="B262" t="s">
        <v>84</v>
      </c>
    </row>
    <row r="263" ht="12.75">
      <c r="B263" t="s">
        <v>85</v>
      </c>
    </row>
    <row r="264" spans="2:3" ht="12.75">
      <c r="B264" t="s">
        <v>86</v>
      </c>
      <c r="C264">
        <f>SUM(C223,C178,C101,C89,C71,C60,C59,C42,C16,C20)</f>
        <v>294.4</v>
      </c>
    </row>
  </sheetData>
  <mergeCells count="21">
    <mergeCell ref="D97:F105"/>
    <mergeCell ref="A258:C258"/>
    <mergeCell ref="D55:F63"/>
    <mergeCell ref="D66:F72"/>
    <mergeCell ref="D75:F84"/>
    <mergeCell ref="D108:F121"/>
    <mergeCell ref="D124:F134"/>
    <mergeCell ref="D137:F154"/>
    <mergeCell ref="D157:F169"/>
    <mergeCell ref="D87:F94"/>
    <mergeCell ref="D3:F13"/>
    <mergeCell ref="D27:F35"/>
    <mergeCell ref="D38:F43"/>
    <mergeCell ref="D46:F52"/>
    <mergeCell ref="D16:F24"/>
    <mergeCell ref="D244:F251"/>
    <mergeCell ref="D219:F228"/>
    <mergeCell ref="D231:F241"/>
    <mergeCell ref="D172:F189"/>
    <mergeCell ref="D192:F203"/>
    <mergeCell ref="D206:F216"/>
  </mergeCells>
  <printOptions/>
  <pageMargins left="0.5905511811023623" right="0.3937007874015748" top="0.3937007874015748" bottom="0.3937007874015748" header="0"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dc:creator>
  <cp:keywords/>
  <dc:description/>
  <cp:lastModifiedBy>Toni</cp:lastModifiedBy>
  <cp:lastPrinted>2005-09-07T16:21:23Z</cp:lastPrinted>
  <dcterms:created xsi:type="dcterms:W3CDTF">2005-08-01T08:42:21Z</dcterms:created>
  <dcterms:modified xsi:type="dcterms:W3CDTF">2005-09-08T11:54:07Z</dcterms:modified>
  <cp:category/>
  <cp:version/>
  <cp:contentType/>
  <cp:contentStatus/>
</cp:coreProperties>
</file>